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50" activeTab="0"/>
  </bookViews>
  <sheets>
    <sheet name="R3年度 (2021)" sheetId="1" r:id="rId1"/>
  </sheets>
  <definedNames>
    <definedName name="_xlnm.Print_Area" localSheetId="0">'R3年度 (2021)'!$A$1:$H$36</definedName>
  </definedNames>
  <calcPr fullCalcOnLoad="1"/>
</workbook>
</file>

<file path=xl/sharedStrings.xml><?xml version="1.0" encoding="utf-8"?>
<sst xmlns="http://schemas.openxmlformats.org/spreadsheetml/2006/main" count="65" uniqueCount="36">
  <si>
    <t>別表　助成金の交付額（第５条関係）</t>
  </si>
  <si>
    <t>◎ＣＮＧ車（新車）</t>
  </si>
  <si>
    <t>（リース、買取り）</t>
  </si>
  <si>
    <t>価格差の1/6</t>
  </si>
  <si>
    <t>（単位＝円）</t>
  </si>
  <si>
    <t>最大積載量</t>
  </si>
  <si>
    <t>価格差</t>
  </si>
  <si>
    <t>全ト協</t>
  </si>
  <si>
    <t>県ト協</t>
  </si>
  <si>
    <t>計</t>
  </si>
  <si>
    <t>ユーザー負担</t>
  </si>
  <si>
    <t>２ｔクラス</t>
  </si>
  <si>
    <t>４ｔクラス</t>
  </si>
  <si>
    <t>価格差の1/8</t>
  </si>
  <si>
    <t>（リース、買取り）</t>
  </si>
  <si>
    <t xml:space="preserve">  </t>
  </si>
  <si>
    <t>２ｔ
クラス</t>
  </si>
  <si>
    <t>４ｔ
クラス</t>
  </si>
  <si>
    <t>定額助成</t>
  </si>
  <si>
    <t>◎ＣＮＧ車（使用過程車改造）</t>
  </si>
  <si>
    <t>国土交通省</t>
  </si>
  <si>
    <t>新車導入のみ
(価格差の1/3)</t>
  </si>
  <si>
    <t>※２ｔ
クラス</t>
  </si>
  <si>
    <t>※最大積載量５トン以上かつ車両総重量８トン以上の改造車両は、国の補助対象外</t>
  </si>
  <si>
    <t>※　最大積載量５トンかつ車両総重量８トン以上の改造車両については、国の補助対象外</t>
  </si>
  <si>
    <t>◎ハイブリッド車</t>
  </si>
  <si>
    <t>※最大積載量２トンかつ車両総重量４トン以下の車両については、国の補助対象外</t>
  </si>
  <si>
    <t>定額助成</t>
  </si>
  <si>
    <t>車両総重量</t>
  </si>
  <si>
    <t>全ト協</t>
  </si>
  <si>
    <t>２５トンクラス</t>
  </si>
  <si>
    <t>※リース・購入ともに対象とする。</t>
  </si>
  <si>
    <t>経年車の廃車を
伴う新車導入
(価格差の1/3)</t>
  </si>
  <si>
    <t>◎ハイブリッド車（新車）</t>
  </si>
  <si>
    <t>◎ＣＮＧ車（新車）</t>
  </si>
  <si>
    <t>（単位＝円）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</si>
</sst>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_ "/>
    <numFmt numFmtId="179" formatCode="\(0,000,000\)"/>
    <numFmt numFmtId="180" formatCode="#,##0;&quot;△ &quot;#,##0"/>
    <numFmt numFmtId="181" formatCode="\(0,000\)"/>
    <numFmt numFmtId="182" formatCode="0&quot;社&quot;"/>
    <numFmt numFmtId="183" formatCode="0&quot;台&quot;"/>
    <numFmt numFmtId="184" formatCode="mmm\-yyyy"/>
    <numFmt numFmtId="185" formatCode="0_);[Red]\(0\)"/>
    <numFmt numFmtId="186" formatCode="[&lt;=999]000;[&lt;=9999]000\-00;000\-0000"/>
    <numFmt numFmtId="187" formatCode="[DBNum3][$-411]#,##0"/>
    <numFmt numFmtId="188" formatCode="[$-411]ge\.m\.d;@"/>
    <numFmt numFmtId="189" formatCode="&quot;述&quot;&quot;べ&quot;0&quot;社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2" fillId="0" borderId="0" xfId="61" applyAlignment="1">
      <alignment vertical="center" shrinkToFit="1"/>
      <protection/>
    </xf>
    <xf numFmtId="0" fontId="2" fillId="0" borderId="0" xfId="61">
      <alignment/>
      <protection/>
    </xf>
    <xf numFmtId="0" fontId="2" fillId="0" borderId="10" xfId="61" applyBorder="1" applyAlignment="1">
      <alignment horizontal="center" vertical="center"/>
      <protection/>
    </xf>
    <xf numFmtId="0" fontId="2" fillId="0" borderId="10" xfId="61" applyBorder="1" applyAlignment="1">
      <alignment horizontal="center" vertical="center" shrinkToFit="1"/>
      <protection/>
    </xf>
    <xf numFmtId="38" fontId="6" fillId="0" borderId="10" xfId="49" applyFont="1" applyBorder="1" applyAlignment="1">
      <alignment vertical="center" shrinkToFit="1"/>
    </xf>
    <xf numFmtId="38" fontId="6" fillId="0" borderId="10" xfId="49" applyFont="1" applyBorder="1" applyAlignment="1">
      <alignment vertical="center"/>
    </xf>
    <xf numFmtId="0" fontId="2" fillId="0" borderId="0" xfId="61" applyAlignment="1">
      <alignment shrinkToFit="1"/>
      <protection/>
    </xf>
    <xf numFmtId="38" fontId="6" fillId="0" borderId="0" xfId="49" applyFont="1" applyBorder="1" applyAlignment="1">
      <alignment vertical="center"/>
    </xf>
    <xf numFmtId="38" fontId="6" fillId="0" borderId="0" xfId="49" applyFont="1" applyBorder="1" applyAlignment="1">
      <alignment vertical="center" shrinkToFit="1"/>
    </xf>
    <xf numFmtId="0" fontId="2" fillId="0" borderId="0" xfId="61" applyBorder="1" applyAlignment="1">
      <alignment vertical="center"/>
      <protection/>
    </xf>
    <xf numFmtId="38" fontId="6" fillId="0" borderId="10" xfId="49" applyFont="1" applyFill="1" applyBorder="1" applyAlignment="1">
      <alignment vertical="center" shrinkToFit="1"/>
    </xf>
    <xf numFmtId="0" fontId="2" fillId="0" borderId="0" xfId="61" applyAlignment="1">
      <alignment horizontal="right" vertical="center"/>
      <protection/>
    </xf>
    <xf numFmtId="0" fontId="8" fillId="0" borderId="10" xfId="61" applyFont="1" applyBorder="1" applyAlignment="1">
      <alignment horizontal="center" vertical="center" wrapText="1"/>
      <protection/>
    </xf>
    <xf numFmtId="0" fontId="2" fillId="0" borderId="10" xfId="61" applyFill="1" applyBorder="1" applyAlignment="1">
      <alignment horizontal="center" vertical="center"/>
      <protection/>
    </xf>
    <xf numFmtId="0" fontId="2" fillId="0" borderId="0" xfId="61" applyFill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8" fontId="2" fillId="0" borderId="0" xfId="49" applyFont="1" applyAlignment="1">
      <alignment horizontal="left" vertical="center"/>
    </xf>
    <xf numFmtId="38" fontId="2" fillId="0" borderId="0" xfId="61" applyNumberFormat="1">
      <alignment/>
      <protection/>
    </xf>
    <xf numFmtId="0" fontId="2" fillId="0" borderId="11" xfId="61" applyBorder="1" applyAlignment="1">
      <alignment horizontal="center" vertical="center"/>
      <protection/>
    </xf>
    <xf numFmtId="0" fontId="2" fillId="0" borderId="12" xfId="61" applyBorder="1" applyAlignment="1">
      <alignment horizontal="center" vertical="center"/>
      <protection/>
    </xf>
    <xf numFmtId="0" fontId="2" fillId="0" borderId="13" xfId="61" applyBorder="1" applyAlignment="1">
      <alignment horizontal="center" vertical="center" wrapText="1"/>
      <protection/>
    </xf>
    <xf numFmtId="0" fontId="2" fillId="0" borderId="14" xfId="61" applyBorder="1" applyAlignment="1">
      <alignment horizontal="center" vertical="center" wrapText="1"/>
      <protection/>
    </xf>
    <xf numFmtId="38" fontId="6" fillId="0" borderId="13" xfId="49" applyFont="1" applyFill="1" applyBorder="1" applyAlignment="1">
      <alignment horizontal="right" vertical="center" shrinkToFit="1"/>
    </xf>
    <xf numFmtId="38" fontId="6" fillId="0" borderId="14" xfId="49" applyFont="1" applyFill="1" applyBorder="1" applyAlignment="1">
      <alignment horizontal="right" vertical="center" shrinkToFit="1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180" fontId="6" fillId="0" borderId="13" xfId="49" applyNumberFormat="1" applyFont="1" applyBorder="1" applyAlignment="1">
      <alignment horizontal="right" vertical="center" shrinkToFit="1"/>
    </xf>
    <xf numFmtId="180" fontId="6" fillId="0" borderId="14" xfId="49" applyNumberFormat="1" applyFont="1" applyBorder="1" applyAlignment="1">
      <alignment horizontal="right" vertical="center" shrinkToFit="1"/>
    </xf>
    <xf numFmtId="38" fontId="6" fillId="0" borderId="13" xfId="49" applyFont="1" applyBorder="1" applyAlignment="1">
      <alignment horizontal="right" vertical="center" shrinkToFit="1"/>
    </xf>
    <xf numFmtId="38" fontId="6" fillId="0" borderId="14" xfId="49" applyFont="1" applyBorder="1" applyAlignment="1">
      <alignment horizontal="right" vertical="center" shrinkToFit="1"/>
    </xf>
    <xf numFmtId="0" fontId="2" fillId="0" borderId="11" xfId="61" applyFill="1" applyBorder="1" applyAlignment="1">
      <alignment horizontal="center" vertical="center" shrinkToFit="1"/>
      <protection/>
    </xf>
    <xf numFmtId="0" fontId="2" fillId="0" borderId="12" xfId="61" applyFill="1" applyBorder="1" applyAlignment="1">
      <alignment horizontal="center" vertical="center" shrinkToFit="1"/>
      <protection/>
    </xf>
    <xf numFmtId="38" fontId="5" fillId="33" borderId="10" xfId="49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94" fontId="5" fillId="0" borderId="10" xfId="0" applyNumberFormat="1" applyFont="1" applyBorder="1" applyAlignment="1">
      <alignment horizontal="center" vertical="center"/>
    </xf>
    <xf numFmtId="0" fontId="2" fillId="0" borderId="11" xfId="61" applyFill="1" applyBorder="1" applyAlignment="1">
      <alignment horizontal="center" vertical="center"/>
      <protection/>
    </xf>
    <xf numFmtId="0" fontId="2" fillId="0" borderId="12" xfId="6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助成金の交付額（第５条関係）平成２０年度分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view="pageBreakPreview" zoomScale="80" zoomScaleSheetLayoutView="80" zoomScalePageLayoutView="0" workbookViewId="0" topLeftCell="A1">
      <selection activeCell="D30" sqref="D30:F30"/>
    </sheetView>
  </sheetViews>
  <sheetFormatPr defaultColWidth="9.00390625" defaultRowHeight="13.5"/>
  <cols>
    <col min="1" max="1" width="13.50390625" style="4" customWidth="1"/>
    <col min="2" max="2" width="11.75390625" style="4" customWidth="1"/>
    <col min="3" max="3" width="16.00390625" style="4" customWidth="1"/>
    <col min="4" max="4" width="13.25390625" style="4" customWidth="1"/>
    <col min="5" max="6" width="11.625" style="4" customWidth="1"/>
    <col min="7" max="7" width="14.50390625" style="9" customWidth="1"/>
    <col min="8" max="8" width="15.75390625" style="9" customWidth="1"/>
    <col min="9" max="9" width="9.875" style="4" customWidth="1"/>
    <col min="10" max="16384" width="9.00390625" style="4" customWidth="1"/>
  </cols>
  <sheetData>
    <row r="1" spans="1:8" ht="14.25">
      <c r="A1" s="1" t="s">
        <v>0</v>
      </c>
      <c r="B1" s="2"/>
      <c r="C1" s="2"/>
      <c r="D1" s="2"/>
      <c r="E1" s="2"/>
      <c r="F1" s="2"/>
      <c r="G1" s="3"/>
      <c r="H1" s="3"/>
    </row>
    <row r="3" spans="1:8" ht="17.25" customHeight="1">
      <c r="A3" s="1" t="s">
        <v>1</v>
      </c>
      <c r="B3" s="2"/>
      <c r="C3" s="2"/>
      <c r="D3" s="2"/>
      <c r="E3" s="2"/>
      <c r="F3" s="2"/>
      <c r="G3" s="3"/>
      <c r="H3" s="3"/>
    </row>
    <row r="4" spans="1:8" ht="17.25" customHeight="1">
      <c r="A4" s="1" t="s">
        <v>2</v>
      </c>
      <c r="B4" s="2"/>
      <c r="C4" s="2"/>
      <c r="D4" s="2"/>
      <c r="E4" s="2" t="s">
        <v>3</v>
      </c>
      <c r="F4" s="2"/>
      <c r="G4" s="3"/>
      <c r="H4" s="3" t="s">
        <v>4</v>
      </c>
    </row>
    <row r="5" spans="1:8" ht="23.25" customHeight="1">
      <c r="A5" s="5" t="s">
        <v>5</v>
      </c>
      <c r="B5" s="5" t="s">
        <v>6</v>
      </c>
      <c r="C5" s="32" t="s">
        <v>20</v>
      </c>
      <c r="D5" s="33"/>
      <c r="E5" s="5" t="s">
        <v>7</v>
      </c>
      <c r="F5" s="5" t="s">
        <v>8</v>
      </c>
      <c r="G5" s="6" t="s">
        <v>9</v>
      </c>
      <c r="H5" s="6" t="s">
        <v>10</v>
      </c>
    </row>
    <row r="6" spans="1:10" ht="41.25" customHeight="1">
      <c r="A6" s="34" t="s">
        <v>16</v>
      </c>
      <c r="B6" s="36">
        <v>730000</v>
      </c>
      <c r="C6" s="15" t="s">
        <v>21</v>
      </c>
      <c r="D6" s="38">
        <f>ROUNDDOWN(B6/3,-3)</f>
        <v>243000</v>
      </c>
      <c r="E6" s="38">
        <f>ROUNDUP(B6/6,-3)</f>
        <v>122000</v>
      </c>
      <c r="F6" s="38">
        <f>ROUNDDOWN(B6/6,-3)</f>
        <v>121000</v>
      </c>
      <c r="G6" s="38">
        <f>SUM(D6:F6)</f>
        <v>486000</v>
      </c>
      <c r="H6" s="40">
        <f>B6-G6</f>
        <v>244000</v>
      </c>
      <c r="J6" s="31">
        <f>SUM(E6:F7)</f>
        <v>243000</v>
      </c>
    </row>
    <row r="7" spans="1:8" ht="41.25" customHeight="1">
      <c r="A7" s="35"/>
      <c r="B7" s="37"/>
      <c r="C7" s="15" t="s">
        <v>32</v>
      </c>
      <c r="D7" s="39"/>
      <c r="E7" s="39"/>
      <c r="F7" s="39"/>
      <c r="G7" s="39"/>
      <c r="H7" s="41"/>
    </row>
    <row r="8" spans="1:10" ht="41.25" customHeight="1">
      <c r="A8" s="34" t="s">
        <v>17</v>
      </c>
      <c r="B8" s="36">
        <v>2750000</v>
      </c>
      <c r="C8" s="15" t="s">
        <v>21</v>
      </c>
      <c r="D8" s="38">
        <f>ROUNDDOWN(B8/3,-3)</f>
        <v>916000</v>
      </c>
      <c r="E8" s="38">
        <f>ROUNDUP(B8/6,-3)</f>
        <v>459000</v>
      </c>
      <c r="F8" s="38">
        <f>ROUNDDOWN(B8/6,-3)</f>
        <v>458000</v>
      </c>
      <c r="G8" s="36">
        <f>SUM(D8:F8)</f>
        <v>1833000</v>
      </c>
      <c r="H8" s="42">
        <f>B8-G8</f>
        <v>917000</v>
      </c>
      <c r="J8" s="31">
        <f>SUM(E8:F9)</f>
        <v>917000</v>
      </c>
    </row>
    <row r="9" spans="1:8" ht="41.25" customHeight="1">
      <c r="A9" s="35"/>
      <c r="B9" s="37"/>
      <c r="C9" s="15" t="s">
        <v>32</v>
      </c>
      <c r="D9" s="39"/>
      <c r="E9" s="39"/>
      <c r="F9" s="39"/>
      <c r="G9" s="37"/>
      <c r="H9" s="43"/>
    </row>
    <row r="10" spans="1:2" ht="21" customHeight="1">
      <c r="A10" s="2"/>
      <c r="B10" s="25" t="s">
        <v>24</v>
      </c>
    </row>
    <row r="11" spans="1:2" ht="19.5" customHeight="1">
      <c r="A11" s="2"/>
      <c r="B11" s="22"/>
    </row>
    <row r="12" spans="1:8" ht="18.75" customHeight="1">
      <c r="A12" s="1" t="s">
        <v>25</v>
      </c>
      <c r="B12" s="23"/>
      <c r="C12" s="2"/>
      <c r="D12" s="2"/>
      <c r="E12" s="2"/>
      <c r="F12" s="2"/>
      <c r="G12" s="3"/>
      <c r="H12" s="3"/>
    </row>
    <row r="13" spans="1:8" ht="18.75" customHeight="1">
      <c r="A13" s="1" t="s">
        <v>14</v>
      </c>
      <c r="B13" s="23"/>
      <c r="C13" s="2"/>
      <c r="D13" s="2" t="s">
        <v>15</v>
      </c>
      <c r="E13" s="2" t="s">
        <v>13</v>
      </c>
      <c r="F13" s="3"/>
      <c r="G13" s="3"/>
      <c r="H13" s="3" t="s">
        <v>4</v>
      </c>
    </row>
    <row r="14" spans="1:8" ht="23.25" customHeight="1">
      <c r="A14" s="5" t="s">
        <v>5</v>
      </c>
      <c r="B14" s="24" t="s">
        <v>6</v>
      </c>
      <c r="C14" s="32" t="s">
        <v>20</v>
      </c>
      <c r="D14" s="33"/>
      <c r="E14" s="5" t="s">
        <v>7</v>
      </c>
      <c r="F14" s="6" t="s">
        <v>8</v>
      </c>
      <c r="G14" s="6" t="s">
        <v>9</v>
      </c>
      <c r="H14" s="6" t="s">
        <v>10</v>
      </c>
    </row>
    <row r="15" spans="1:10" ht="37.5" customHeight="1">
      <c r="A15" s="34" t="s">
        <v>22</v>
      </c>
      <c r="B15" s="36">
        <v>770000</v>
      </c>
      <c r="C15" s="15" t="s">
        <v>21</v>
      </c>
      <c r="D15" s="38">
        <f>ROUNDDOWN(B15/3,-3)</f>
        <v>256000</v>
      </c>
      <c r="E15" s="38">
        <f>ROUNDUP(B15/8,-3)</f>
        <v>97000</v>
      </c>
      <c r="F15" s="38">
        <f>ROUNDDOWN(B15/8,-3)</f>
        <v>96000</v>
      </c>
      <c r="G15" s="42">
        <f>SUM(D15:F15)</f>
        <v>449000</v>
      </c>
      <c r="H15" s="42">
        <f>B15-G15</f>
        <v>321000</v>
      </c>
      <c r="J15" s="31">
        <f>SUM(E15:F16)</f>
        <v>193000</v>
      </c>
    </row>
    <row r="16" spans="1:8" ht="37.5" customHeight="1">
      <c r="A16" s="35"/>
      <c r="B16" s="37"/>
      <c r="C16" s="15" t="s">
        <v>32</v>
      </c>
      <c r="D16" s="39"/>
      <c r="E16" s="39"/>
      <c r="F16" s="39"/>
      <c r="G16" s="43"/>
      <c r="H16" s="43"/>
    </row>
    <row r="17" spans="1:10" ht="40.5" customHeight="1">
      <c r="A17" s="34" t="s">
        <v>17</v>
      </c>
      <c r="B17" s="36">
        <v>2680000</v>
      </c>
      <c r="C17" s="15" t="s">
        <v>21</v>
      </c>
      <c r="D17" s="38">
        <f>ROUNDDOWN(B17/3,-3)</f>
        <v>893000</v>
      </c>
      <c r="E17" s="38">
        <f>ROUNDUP(B17/8,-3)</f>
        <v>335000</v>
      </c>
      <c r="F17" s="38">
        <f>ROUNDDOWN(B17/8,-3)</f>
        <v>335000</v>
      </c>
      <c r="G17" s="38">
        <f>SUM(D17:F17)</f>
        <v>1563000</v>
      </c>
      <c r="H17" s="42">
        <f>B17-G17</f>
        <v>1117000</v>
      </c>
      <c r="J17" s="31">
        <f>SUM(E17:F18)</f>
        <v>670000</v>
      </c>
    </row>
    <row r="18" spans="1:8" ht="40.5" customHeight="1">
      <c r="A18" s="35"/>
      <c r="B18" s="37"/>
      <c r="C18" s="15" t="s">
        <v>32</v>
      </c>
      <c r="D18" s="39"/>
      <c r="E18" s="39"/>
      <c r="F18" s="39"/>
      <c r="G18" s="39"/>
      <c r="H18" s="43"/>
    </row>
    <row r="19" spans="1:8" ht="18.75" customHeight="1">
      <c r="A19" s="20"/>
      <c r="B19" s="20" t="s">
        <v>26</v>
      </c>
      <c r="C19" s="10"/>
      <c r="D19" s="10"/>
      <c r="E19" s="10"/>
      <c r="F19" s="10"/>
      <c r="G19" s="11"/>
      <c r="H19" s="11"/>
    </row>
    <row r="20" spans="1:8" ht="22.5" customHeight="1">
      <c r="A20" s="12"/>
      <c r="B20" s="10"/>
      <c r="C20" s="10"/>
      <c r="D20" s="10"/>
      <c r="E20" s="10"/>
      <c r="F20" s="10"/>
      <c r="G20" s="11"/>
      <c r="H20" s="11"/>
    </row>
    <row r="21" spans="1:8" ht="17.25" customHeight="1">
      <c r="A21" s="18" t="s">
        <v>19</v>
      </c>
      <c r="B21" s="17"/>
      <c r="C21" s="17"/>
      <c r="D21" s="2"/>
      <c r="E21" s="2" t="s">
        <v>18</v>
      </c>
      <c r="F21" s="2"/>
      <c r="G21" s="3"/>
      <c r="H21" s="3" t="s">
        <v>4</v>
      </c>
    </row>
    <row r="22" spans="1:8" ht="23.25" customHeight="1">
      <c r="A22" s="49" t="s">
        <v>5</v>
      </c>
      <c r="B22" s="50"/>
      <c r="C22" s="16" t="s">
        <v>6</v>
      </c>
      <c r="D22" s="5" t="s">
        <v>20</v>
      </c>
      <c r="E22" s="5" t="s">
        <v>7</v>
      </c>
      <c r="F22" s="5" t="s">
        <v>8</v>
      </c>
      <c r="G22" s="6" t="s">
        <v>9</v>
      </c>
      <c r="H22" s="6" t="s">
        <v>10</v>
      </c>
    </row>
    <row r="23" spans="1:8" ht="26.25" customHeight="1">
      <c r="A23" s="44" t="s">
        <v>11</v>
      </c>
      <c r="B23" s="45"/>
      <c r="C23" s="13">
        <v>730000</v>
      </c>
      <c r="D23" s="8">
        <f>D6</f>
        <v>243000</v>
      </c>
      <c r="E23" s="8">
        <v>100000</v>
      </c>
      <c r="F23" s="8">
        <v>100000</v>
      </c>
      <c r="G23" s="7">
        <f>SUM(D23:F23)</f>
        <v>443000</v>
      </c>
      <c r="H23" s="7">
        <f>C23-G23</f>
        <v>287000</v>
      </c>
    </row>
    <row r="24" spans="1:8" ht="26.25" customHeight="1">
      <c r="A24" s="44" t="s">
        <v>12</v>
      </c>
      <c r="B24" s="45"/>
      <c r="C24" s="13">
        <v>2750000</v>
      </c>
      <c r="D24" s="8">
        <f>D8</f>
        <v>916000</v>
      </c>
      <c r="E24" s="8">
        <v>100000</v>
      </c>
      <c r="F24" s="8">
        <v>100000</v>
      </c>
      <c r="G24" s="7">
        <f>SUM(D24:F24)</f>
        <v>1116000</v>
      </c>
      <c r="H24" s="7">
        <f>C24-G24</f>
        <v>1634000</v>
      </c>
    </row>
    <row r="25" spans="1:8" ht="17.25">
      <c r="A25" s="19" t="s">
        <v>23</v>
      </c>
      <c r="B25" s="10"/>
      <c r="C25" s="10"/>
      <c r="D25" s="10"/>
      <c r="E25" s="10"/>
      <c r="F25" s="10"/>
      <c r="G25" s="11"/>
      <c r="H25" s="11"/>
    </row>
    <row r="26" spans="1:8" ht="17.25">
      <c r="A26" s="19"/>
      <c r="B26" s="10"/>
      <c r="C26" s="10"/>
      <c r="D26" s="10"/>
      <c r="E26" s="10"/>
      <c r="F26" s="10"/>
      <c r="G26" s="11"/>
      <c r="H26" s="11"/>
    </row>
    <row r="27" spans="1:8" ht="17.25">
      <c r="A27" s="19"/>
      <c r="B27" s="10"/>
      <c r="C27" s="10"/>
      <c r="D27" s="10"/>
      <c r="E27" s="10"/>
      <c r="F27" s="10"/>
      <c r="G27" s="11"/>
      <c r="H27" s="11"/>
    </row>
    <row r="28" spans="1:7" s="21" customFormat="1" ht="18" customHeight="1">
      <c r="A28" s="27" t="s">
        <v>34</v>
      </c>
      <c r="B28" s="28"/>
      <c r="C28" s="28"/>
      <c r="D28" s="28"/>
      <c r="E28" s="30" t="s">
        <v>27</v>
      </c>
      <c r="F28" s="28" t="s">
        <v>35</v>
      </c>
      <c r="G28" s="26"/>
    </row>
    <row r="29" spans="1:6" s="21" customFormat="1" ht="19.5" customHeight="1">
      <c r="A29" s="28"/>
      <c r="B29" s="46" t="s">
        <v>28</v>
      </c>
      <c r="C29" s="46"/>
      <c r="D29" s="46" t="s">
        <v>29</v>
      </c>
      <c r="E29" s="46"/>
      <c r="F29" s="46"/>
    </row>
    <row r="30" spans="1:6" s="21" customFormat="1" ht="19.5" customHeight="1">
      <c r="A30" s="28"/>
      <c r="B30" s="47" t="s">
        <v>30</v>
      </c>
      <c r="C30" s="47"/>
      <c r="D30" s="48">
        <v>1000000</v>
      </c>
      <c r="E30" s="48"/>
      <c r="F30" s="48"/>
    </row>
    <row r="31" spans="1:6" s="21" customFormat="1" ht="19.5" customHeight="1">
      <c r="A31" s="28"/>
      <c r="B31" s="29" t="s">
        <v>31</v>
      </c>
      <c r="C31" s="28"/>
      <c r="D31" s="28"/>
      <c r="E31" s="28"/>
      <c r="F31" s="28"/>
    </row>
    <row r="32" spans="1:6" s="21" customFormat="1" ht="19.5" customHeight="1">
      <c r="A32" s="28"/>
      <c r="B32" s="29"/>
      <c r="C32" s="28"/>
      <c r="D32" s="28"/>
      <c r="E32" s="28"/>
      <c r="F32" s="28"/>
    </row>
    <row r="33" spans="1:7" s="21" customFormat="1" ht="18" customHeight="1">
      <c r="A33" s="27" t="s">
        <v>33</v>
      </c>
      <c r="B33" s="28"/>
      <c r="C33" s="28"/>
      <c r="D33" s="28"/>
      <c r="E33" s="30" t="s">
        <v>27</v>
      </c>
      <c r="F33" s="28" t="s">
        <v>35</v>
      </c>
      <c r="G33" s="26"/>
    </row>
    <row r="34" spans="1:6" s="21" customFormat="1" ht="19.5" customHeight="1">
      <c r="A34" s="28"/>
      <c r="B34" s="46" t="s">
        <v>28</v>
      </c>
      <c r="C34" s="46"/>
      <c r="D34" s="46" t="s">
        <v>29</v>
      </c>
      <c r="E34" s="46"/>
      <c r="F34" s="46"/>
    </row>
    <row r="35" spans="1:6" s="21" customFormat="1" ht="19.5" customHeight="1">
      <c r="A35" s="28"/>
      <c r="B35" s="47" t="s">
        <v>30</v>
      </c>
      <c r="C35" s="47"/>
      <c r="D35" s="48">
        <v>300000</v>
      </c>
      <c r="E35" s="48"/>
      <c r="F35" s="48"/>
    </row>
    <row r="36" spans="1:6" s="21" customFormat="1" ht="19.5" customHeight="1">
      <c r="A36" s="28"/>
      <c r="B36" s="29" t="s">
        <v>31</v>
      </c>
      <c r="C36" s="28"/>
      <c r="D36" s="28"/>
      <c r="E36" s="28"/>
      <c r="F36" s="28"/>
    </row>
    <row r="37" spans="1:8" ht="13.5">
      <c r="A37" s="2"/>
      <c r="B37" s="2"/>
      <c r="C37" s="2"/>
      <c r="D37" s="2"/>
      <c r="E37" s="2"/>
      <c r="F37" s="2"/>
      <c r="G37" s="3"/>
      <c r="H37" s="3"/>
    </row>
    <row r="38" spans="1:2" ht="13.5">
      <c r="A38" s="2"/>
      <c r="B38" s="2"/>
    </row>
    <row r="39" spans="1:2" ht="13.5">
      <c r="A39" s="2"/>
      <c r="B39" s="14"/>
    </row>
    <row r="40" spans="1:2" ht="13.5">
      <c r="A40" s="2"/>
      <c r="B40" s="14"/>
    </row>
    <row r="41" spans="1:2" ht="13.5">
      <c r="A41" s="2"/>
      <c r="B41" s="14"/>
    </row>
    <row r="42" spans="1:2" ht="13.5">
      <c r="A42" s="2"/>
      <c r="B42" s="14"/>
    </row>
  </sheetData>
  <sheetProtection/>
  <mergeCells count="41">
    <mergeCell ref="D30:F30"/>
    <mergeCell ref="A24:B24"/>
    <mergeCell ref="B34:C34"/>
    <mergeCell ref="D34:F34"/>
    <mergeCell ref="B35:C35"/>
    <mergeCell ref="D35:F35"/>
    <mergeCell ref="A22:B22"/>
    <mergeCell ref="A23:B23"/>
    <mergeCell ref="B29:C29"/>
    <mergeCell ref="D29:F29"/>
    <mergeCell ref="B30:C30"/>
    <mergeCell ref="G15:G16"/>
    <mergeCell ref="H15:H16"/>
    <mergeCell ref="A17:A18"/>
    <mergeCell ref="B17:B18"/>
    <mergeCell ref="D17:D18"/>
    <mergeCell ref="E17:E18"/>
    <mergeCell ref="F17:F18"/>
    <mergeCell ref="G17:G18"/>
    <mergeCell ref="H17:H18"/>
    <mergeCell ref="C14:D14"/>
    <mergeCell ref="A15:A16"/>
    <mergeCell ref="B15:B16"/>
    <mergeCell ref="D15:D16"/>
    <mergeCell ref="E15:E16"/>
    <mergeCell ref="F15:F16"/>
    <mergeCell ref="G6:G7"/>
    <mergeCell ref="H6:H7"/>
    <mergeCell ref="A8:A9"/>
    <mergeCell ref="B8:B9"/>
    <mergeCell ref="D8:D9"/>
    <mergeCell ref="E8:E9"/>
    <mergeCell ref="F8:F9"/>
    <mergeCell ref="G8:G9"/>
    <mergeCell ref="H8:H9"/>
    <mergeCell ref="C5:D5"/>
    <mergeCell ref="A6:A7"/>
    <mergeCell ref="B6:B7"/>
    <mergeCell ref="D6:D7"/>
    <mergeCell ref="E6:E7"/>
    <mergeCell ref="F6:F7"/>
  </mergeCells>
  <printOptions/>
  <pageMargins left="0.5118110236220472" right="0.31496062992125984" top="0.7086614173228347" bottom="0.7480314960629921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熊本県トラック協会</dc:creator>
  <cp:keywords/>
  <dc:description/>
  <cp:lastModifiedBy>tajiri</cp:lastModifiedBy>
  <cp:lastPrinted>2021-06-30T00:52:53Z</cp:lastPrinted>
  <dcterms:created xsi:type="dcterms:W3CDTF">2009-04-08T08:28:45Z</dcterms:created>
  <dcterms:modified xsi:type="dcterms:W3CDTF">2021-06-30T00:53:13Z</dcterms:modified>
  <cp:category/>
  <cp:version/>
  <cp:contentType/>
  <cp:contentStatus/>
</cp:coreProperties>
</file>